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kandelaki\Desktop\GST დამცავი საშუალებები\"/>
    </mc:Choice>
  </mc:AlternateContent>
  <bookViews>
    <workbookView xWindow="0" yWindow="0" windowWidth="28800" windowHeight="12330"/>
  </bookViews>
  <sheets>
    <sheet name="GST" sheetId="3" r:id="rId1"/>
    <sheet name="Sheet1" sheetId="4" r:id="rId2"/>
  </sheets>
  <definedNames>
    <definedName name="_xlnm._FilterDatabase" localSheetId="0" hidden="1">GST!$A$2:$G$17</definedName>
  </definedNames>
  <calcPr calcId="162913" calcMode="manual"/>
</workbook>
</file>

<file path=xl/calcChain.xml><?xml version="1.0" encoding="utf-8"?>
<calcChain xmlns="http://schemas.openxmlformats.org/spreadsheetml/2006/main">
  <c r="R10" i="4" l="1"/>
  <c r="L19" i="4"/>
  <c r="O5" i="4" l="1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4" i="4"/>
  <c r="O19" i="4" l="1"/>
  <c r="I5" i="4" l="1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4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I19" i="4" l="1"/>
  <c r="G19" i="4"/>
  <c r="G18" i="3"/>
  <c r="G17" i="3"/>
  <c r="G16" i="3"/>
  <c r="G15" i="3"/>
  <c r="G8" i="3" l="1"/>
  <c r="G10" i="3"/>
  <c r="G11" i="3"/>
  <c r="G13" i="3"/>
  <c r="G3" i="3"/>
  <c r="G4" i="3"/>
  <c r="G7" i="3"/>
  <c r="G14" i="3"/>
  <c r="G12" i="3"/>
  <c r="G9" i="3"/>
  <c r="G6" i="3"/>
  <c r="G5" i="3"/>
</calcChain>
</file>

<file path=xl/sharedStrings.xml><?xml version="1.0" encoding="utf-8"?>
<sst xmlns="http://schemas.openxmlformats.org/spreadsheetml/2006/main" count="132" uniqueCount="61">
  <si>
    <t>სპეც. ფეხსაცმელი</t>
  </si>
  <si>
    <t>რეზინის ჩექმა დაბალყელიანი</t>
  </si>
  <si>
    <t>რეზინის ჩექმა მაღალყელიანი</t>
  </si>
  <si>
    <t>წყალგაუმტარი კომბინიზონი</t>
  </si>
  <si>
    <t>კომბინირებული ხელთათმანი</t>
  </si>
  <si>
    <t>ხელთათმანი ნეილონის</t>
  </si>
  <si>
    <t>ერთჯერადი ხელთათმანები (M)</t>
  </si>
  <si>
    <t>ხელთათმანი რეზინის</t>
  </si>
  <si>
    <t>წაღები ლითონის ცხვირით</t>
  </si>
  <si>
    <t>შემდუღებლის ნიღაბი</t>
  </si>
  <si>
    <t>დამცავი სამუხლე</t>
  </si>
  <si>
    <t>ბალონის უკუსარქველი</t>
  </si>
  <si>
    <t>დასახელება</t>
  </si>
  <si>
    <t>დამატებითი აღწერილობა</t>
  </si>
  <si>
    <t>რ-ბა</t>
  </si>
  <si>
    <t>განზ.</t>
  </si>
  <si>
    <t>ფასი</t>
  </si>
  <si>
    <t>ჯამი</t>
  </si>
  <si>
    <t>N</t>
  </si>
  <si>
    <t>წყვილი</t>
  </si>
  <si>
    <t>ცალი</t>
  </si>
  <si>
    <t>იხილეთ ნიმუშის სურათი გვერძე შიტზე</t>
  </si>
  <si>
    <t>შეკვრა</t>
  </si>
  <si>
    <r>
      <rPr>
        <sz val="10"/>
        <color theme="1"/>
        <rFont val="Calibri"/>
        <family val="2"/>
        <charset val="204"/>
        <scheme val="minor"/>
      </rPr>
      <t>შემოსაფარგლი ლენტა  (400-500 მეტრიანი)</t>
    </r>
    <r>
      <rPr>
        <sz val="9"/>
        <color theme="1"/>
        <rFont val="Calibri"/>
        <family val="2"/>
        <charset val="204"/>
        <scheme val="minor"/>
      </rPr>
      <t xml:space="preserve">
(იხილეთ ნიმუშის სურათი გვერძე შიტზე)</t>
    </r>
  </si>
  <si>
    <r>
      <rPr>
        <sz val="10"/>
        <color theme="1"/>
        <rFont val="Calibri"/>
        <family val="2"/>
        <charset val="204"/>
        <scheme val="minor"/>
      </rPr>
      <t>12404 DB R საგზაო ბოძი პანტონით</t>
    </r>
    <r>
      <rPr>
        <sz val="9"/>
        <color theme="1"/>
        <rFont val="Calibri"/>
        <family val="2"/>
        <charset val="204"/>
        <scheme val="minor"/>
      </rPr>
      <t xml:space="preserve">
</t>
    </r>
  </si>
  <si>
    <r>
      <rPr>
        <sz val="10"/>
        <color theme="1"/>
        <rFont val="Calibri"/>
        <family val="2"/>
        <charset val="204"/>
        <scheme val="minor"/>
      </rPr>
      <t>11811 FL S ციმციმა</t>
    </r>
    <r>
      <rPr>
        <sz val="9"/>
        <color theme="1"/>
        <rFont val="Calibri"/>
        <family val="2"/>
        <charset val="204"/>
        <scheme val="minor"/>
      </rPr>
      <t xml:space="preserve">
</t>
    </r>
  </si>
  <si>
    <t>Total</t>
  </si>
  <si>
    <t>შპს "გარდაბნის გამწმენდი ნაგებობა"  ს/კ 203828313</t>
  </si>
  <si>
    <t xml:space="preserve">წყვილი </t>
  </si>
  <si>
    <t>სამედიცინო ხელთათმანი, 100 ცალიანი</t>
  </si>
  <si>
    <t xml:space="preserve">მაღაყელიანი სპეც. ფეხსაცმელი რკინის ცხვირით, თასმებზე, ანტისტატიკური 
</t>
  </si>
  <si>
    <t>რკინის ცხვირით</t>
  </si>
  <si>
    <t>თხელი რეზინის ხელთათმანი</t>
  </si>
  <si>
    <t xml:space="preserve">შემდუღებლებისათვის </t>
  </si>
  <si>
    <t>18-ჟანგბადი ბალონის, 18-თხევადი აირის ბალონისთვის</t>
  </si>
  <si>
    <t xml:space="preserve"> 400-500 მეტრიანი, 7-8 სმ-იანი განით
</t>
  </si>
  <si>
    <t>ზომა: 110*1200 მმ</t>
  </si>
  <si>
    <t>ხ.ბ. და ტყავი</t>
  </si>
  <si>
    <t xml:space="preserve">ყვითელი გამონათებით </t>
  </si>
  <si>
    <t xml:space="preserve">შემდუღებლის სპეც. ფეხსაცმელი - ცეცხლგამძლე, მაღალყელიანი, თასმების გარეშე, დათბილვის გარეშე)
</t>
  </si>
  <si>
    <t xml:space="preserve">მაღაყელიანი სქელი რეზინის ხელთათმანი </t>
  </si>
  <si>
    <t>თავზე ფიქსაციით, ცვლადი მინებით</t>
  </si>
  <si>
    <t xml:space="preserve">შპს "ანსარ" </t>
  </si>
  <si>
    <t xml:space="preserve">შპს "მიდას" </t>
  </si>
  <si>
    <t>შესაკრავით დაბალყელიანი</t>
  </si>
  <si>
    <t>ლატექსი</t>
  </si>
  <si>
    <t>კომენტარი</t>
  </si>
  <si>
    <t>შპს "ბიემეს გორგია"</t>
  </si>
  <si>
    <t>TOL382-45106 სამუხლეები</t>
  </si>
  <si>
    <t>GULAL 250 მ-იანი</t>
  </si>
  <si>
    <t>GULAL  უსაფრთხოების   S1  სტანდარტი</t>
  </si>
  <si>
    <t>GULAL რეზინის ბოტი მეტალის ცხვირით 43</t>
  </si>
  <si>
    <t>რეზინის ჩექმა 1800 მწვანე
მაღალ ყელიანი ჩექმა 1206003</t>
  </si>
  <si>
    <t>UNK-02 ხელთათმანი წითელი-შავი ლატექსი</t>
  </si>
  <si>
    <t>შპს "ჯეო სერვისი"</t>
  </si>
  <si>
    <t>უკრაინა</t>
  </si>
  <si>
    <t>ბელორუსია</t>
  </si>
  <si>
    <t>სამედიცინო ხელთათმანი, 100 ცალიანი, ნიტრილის</t>
  </si>
  <si>
    <t xml:space="preserve">18-ჟანგბადი ბალონის, 18-თხევადი აირის ბალონისთვის. უკრაინული </t>
  </si>
  <si>
    <t xml:space="preserve">მყარი მიმაგრებით, სქელი რეზინით </t>
  </si>
  <si>
    <t>ლატექსის/ნიტრილის და ქსოვილის კომბინაციით, სამეურნეო დანიშნულებით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</si>
</sst>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41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left" vertical="center"/>
    </xf>
    <xf numFmtId="4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3" fontId="1" fillId="0" borderId="5" xfId="0" applyNumberFormat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center" vertical="center"/>
    </xf>
    <xf numFmtId="3" fontId="1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43" fontId="1" fillId="0" borderId="0" xfId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left" vertical="center"/>
    </xf>
    <xf numFmtId="43" fontId="1" fillId="0" borderId="1" xfId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43" fontId="1" fillId="0" borderId="6" xfId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49" fontId="1" fillId="0" borderId="11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" fontId="1" fillId="0" borderId="5" xfId="0" applyNumberFormat="1" applyFont="1" applyFill="1" applyBorder="1" applyAlignment="1">
      <alignment horizontal="center" vertical="center"/>
    </xf>
    <xf numFmtId="4" fontId="1" fillId="0" borderId="12" xfId="0" applyNumberFormat="1" applyFont="1" applyFill="1" applyBorder="1" applyAlignment="1">
      <alignment horizontal="center" vertical="center"/>
    </xf>
    <xf numFmtId="43" fontId="8" fillId="0" borderId="13" xfId="1" applyFont="1" applyFill="1" applyBorder="1" applyAlignment="1">
      <alignment horizontal="center" vertical="center"/>
    </xf>
    <xf numFmtId="43" fontId="8" fillId="0" borderId="14" xfId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0.jpe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10" Type="http://schemas.openxmlformats.org/officeDocument/2006/relationships/image" Target="cid:image002.jpg@01D3A19E.4EEF32C0" TargetMode="External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7</xdr:col>
      <xdr:colOff>2023610</xdr:colOff>
      <xdr:row>2</xdr:row>
      <xdr:rowOff>1419225</xdr:rowOff>
    </xdr:to>
    <xdr:pic>
      <xdr:nvPicPr>
        <xdr:cNvPr id="2" name="Picture 1" descr="photo-bi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9450" y="952500"/>
          <a:ext cx="202361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476250</xdr:colOff>
      <xdr:row>3</xdr:row>
      <xdr:rowOff>76200</xdr:rowOff>
    </xdr:from>
    <xdr:to>
      <xdr:col>7</xdr:col>
      <xdr:colOff>1676399</xdr:colOff>
      <xdr:row>3</xdr:row>
      <xdr:rowOff>1380810</xdr:rowOff>
    </xdr:to>
    <xdr:pic>
      <xdr:nvPicPr>
        <xdr:cNvPr id="3" name="Picture 2" descr="http://m2m.ge/img_resize.php?&amp;h=500&amp;w=500&amp;zc=2&amp;src=http://m2m.ge/photos/files/ind-dacvis-mowyobilebebi/dunlop-9-sele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2609850"/>
          <a:ext cx="1200149" cy="1304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409157</xdr:colOff>
      <xdr:row>4</xdr:row>
      <xdr:rowOff>37682</xdr:rowOff>
    </xdr:from>
    <xdr:to>
      <xdr:col>7</xdr:col>
      <xdr:colOff>1943100</xdr:colOff>
      <xdr:row>4</xdr:row>
      <xdr:rowOff>1419225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248607" y="3952457"/>
          <a:ext cx="1533943" cy="1381543"/>
        </a:xfrm>
        <a:prstGeom prst="rect">
          <a:avLst/>
        </a:prstGeom>
      </xdr:spPr>
    </xdr:pic>
    <xdr:clientData/>
  </xdr:twoCellAnchor>
  <xdr:twoCellAnchor editAs="oneCell">
    <xdr:from>
      <xdr:col>7</xdr:col>
      <xdr:colOff>457200</xdr:colOff>
      <xdr:row>5</xdr:row>
      <xdr:rowOff>19051</xdr:rowOff>
    </xdr:from>
    <xdr:to>
      <xdr:col>7</xdr:col>
      <xdr:colOff>1962150</xdr:colOff>
      <xdr:row>6</xdr:row>
      <xdr:rowOff>47626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296650" y="5410201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466724</xdr:colOff>
      <xdr:row>7</xdr:row>
      <xdr:rowOff>38101</xdr:rowOff>
    </xdr:from>
    <xdr:to>
      <xdr:col>7</xdr:col>
      <xdr:colOff>1924049</xdr:colOff>
      <xdr:row>8</xdr:row>
      <xdr:rowOff>19051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06174" y="8382001"/>
          <a:ext cx="1457325" cy="145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8</xdr:row>
      <xdr:rowOff>133350</xdr:rowOff>
    </xdr:from>
    <xdr:to>
      <xdr:col>7</xdr:col>
      <xdr:colOff>2047875</xdr:colOff>
      <xdr:row>8</xdr:row>
      <xdr:rowOff>1331318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7100" y="9953625"/>
          <a:ext cx="1800225" cy="1197968"/>
        </a:xfrm>
        <a:prstGeom prst="rect">
          <a:avLst/>
        </a:prstGeom>
      </xdr:spPr>
    </xdr:pic>
    <xdr:clientData/>
  </xdr:twoCellAnchor>
  <xdr:twoCellAnchor editAs="oneCell">
    <xdr:from>
      <xdr:col>7</xdr:col>
      <xdr:colOff>200024</xdr:colOff>
      <xdr:row>9</xdr:row>
      <xdr:rowOff>9525</xdr:rowOff>
    </xdr:from>
    <xdr:to>
      <xdr:col>7</xdr:col>
      <xdr:colOff>2114549</xdr:colOff>
      <xdr:row>9</xdr:row>
      <xdr:rowOff>1445419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39474" y="11306175"/>
          <a:ext cx="1914525" cy="1435894"/>
        </a:xfrm>
        <a:prstGeom prst="rect">
          <a:avLst/>
        </a:prstGeom>
      </xdr:spPr>
    </xdr:pic>
    <xdr:clientData/>
  </xdr:twoCellAnchor>
  <xdr:twoCellAnchor editAs="oneCell">
    <xdr:from>
      <xdr:col>7</xdr:col>
      <xdr:colOff>256595</xdr:colOff>
      <xdr:row>12</xdr:row>
      <xdr:rowOff>133350</xdr:rowOff>
    </xdr:from>
    <xdr:to>
      <xdr:col>7</xdr:col>
      <xdr:colOff>2133973</xdr:colOff>
      <xdr:row>12</xdr:row>
      <xdr:rowOff>1143000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11096045" y="15859125"/>
          <a:ext cx="1877378" cy="1009650"/>
        </a:xfrm>
        <a:prstGeom prst="rect">
          <a:avLst/>
        </a:prstGeom>
      </xdr:spPr>
    </xdr:pic>
    <xdr:clientData/>
  </xdr:twoCellAnchor>
  <xdr:twoCellAnchor>
    <xdr:from>
      <xdr:col>7</xdr:col>
      <xdr:colOff>552450</xdr:colOff>
      <xdr:row>13</xdr:row>
      <xdr:rowOff>209550</xdr:rowOff>
    </xdr:from>
    <xdr:to>
      <xdr:col>7</xdr:col>
      <xdr:colOff>1828800</xdr:colOff>
      <xdr:row>14</xdr:row>
      <xdr:rowOff>9525</xdr:rowOff>
    </xdr:to>
    <xdr:pic>
      <xdr:nvPicPr>
        <xdr:cNvPr id="13" name="Picture 2" descr="flashback arrestor-ის სურათის შედეგი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17411700"/>
          <a:ext cx="1276350" cy="127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447675</xdr:colOff>
      <xdr:row>14</xdr:row>
      <xdr:rowOff>9525</xdr:rowOff>
    </xdr:from>
    <xdr:to>
      <xdr:col>7</xdr:col>
      <xdr:colOff>2067307</xdr:colOff>
      <xdr:row>15</xdr:row>
      <xdr:rowOff>19051</xdr:rowOff>
    </xdr:to>
    <xdr:pic>
      <xdr:nvPicPr>
        <xdr:cNvPr id="14" name="Picture 13" descr="http://exim.ge/wp-content/uploads/2017/01/13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7125" y="18688050"/>
          <a:ext cx="1619632" cy="1485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673607</xdr:colOff>
      <xdr:row>15</xdr:row>
      <xdr:rowOff>47625</xdr:rowOff>
    </xdr:from>
    <xdr:to>
      <xdr:col>7</xdr:col>
      <xdr:colOff>1752598</xdr:colOff>
      <xdr:row>15</xdr:row>
      <xdr:rowOff>1266825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513057" y="20202525"/>
          <a:ext cx="1078991" cy="1219200"/>
        </a:xfrm>
        <a:prstGeom prst="rect">
          <a:avLst/>
        </a:prstGeom>
      </xdr:spPr>
    </xdr:pic>
    <xdr:clientData/>
  </xdr:twoCellAnchor>
  <xdr:twoCellAnchor editAs="oneCell">
    <xdr:from>
      <xdr:col>7</xdr:col>
      <xdr:colOff>581025</xdr:colOff>
      <xdr:row>16</xdr:row>
      <xdr:rowOff>19051</xdr:rowOff>
    </xdr:from>
    <xdr:to>
      <xdr:col>7</xdr:col>
      <xdr:colOff>1438504</xdr:colOff>
      <xdr:row>16</xdr:row>
      <xdr:rowOff>1428751</xdr:rowOff>
    </xdr:to>
    <xdr:pic>
      <xdr:nvPicPr>
        <xdr:cNvPr id="16" name="Picture 15" descr="1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21650326"/>
          <a:ext cx="857479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381001</xdr:colOff>
      <xdr:row>11</xdr:row>
      <xdr:rowOff>28307</xdr:rowOff>
    </xdr:from>
    <xdr:to>
      <xdr:col>7</xdr:col>
      <xdr:colOff>1847851</xdr:colOff>
      <xdr:row>12</xdr:row>
      <xdr:rowOff>18782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220451" y="14277707"/>
          <a:ext cx="1466850" cy="1466850"/>
        </a:xfrm>
        <a:prstGeom prst="rect">
          <a:avLst/>
        </a:prstGeom>
      </xdr:spPr>
    </xdr:pic>
    <xdr:clientData/>
  </xdr:twoCellAnchor>
  <xdr:twoCellAnchor editAs="oneCell">
    <xdr:from>
      <xdr:col>7</xdr:col>
      <xdr:colOff>323851</xdr:colOff>
      <xdr:row>10</xdr:row>
      <xdr:rowOff>85725</xdr:rowOff>
    </xdr:from>
    <xdr:to>
      <xdr:col>7</xdr:col>
      <xdr:colOff>2038350</xdr:colOff>
      <xdr:row>10</xdr:row>
      <xdr:rowOff>1266825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163301" y="12858750"/>
          <a:ext cx="1714499" cy="1181100"/>
        </a:xfrm>
        <a:prstGeom prst="rect">
          <a:avLst/>
        </a:prstGeom>
      </xdr:spPr>
    </xdr:pic>
    <xdr:clientData/>
  </xdr:twoCellAnchor>
  <xdr:twoCellAnchor>
    <xdr:from>
      <xdr:col>7</xdr:col>
      <xdr:colOff>523875</xdr:colOff>
      <xdr:row>6</xdr:row>
      <xdr:rowOff>18923</xdr:rowOff>
    </xdr:from>
    <xdr:to>
      <xdr:col>7</xdr:col>
      <xdr:colOff>1933575</xdr:colOff>
      <xdr:row>6</xdr:row>
      <xdr:rowOff>1419225</xdr:rowOff>
    </xdr:to>
    <xdr:pic>
      <xdr:nvPicPr>
        <xdr:cNvPr id="21" name="Picture 19" descr="http://m2m.ge/img_resize.php?&amp;h=500&amp;w=500&amp;zc=2&amp;src=http://images.europrotection.com/COVERGUARD_FOOTWEAR/9POWE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6886448"/>
          <a:ext cx="1409700" cy="1400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tabSelected="1" zoomScaleNormal="100" workbookViewId="0">
      <selection activeCell="C11" sqref="C11"/>
    </sheetView>
  </sheetViews>
  <sheetFormatPr defaultRowHeight="15" x14ac:dyDescent="0.25"/>
  <cols>
    <col min="1" max="1" width="3.7109375" customWidth="1"/>
    <col min="2" max="2" width="48.85546875" customWidth="1"/>
    <col min="3" max="3" width="71" customWidth="1"/>
    <col min="4" max="4" width="9.140625" style="9"/>
    <col min="7" max="7" width="11.5703125" customWidth="1"/>
    <col min="8" max="8" width="34.28515625" customWidth="1"/>
  </cols>
  <sheetData>
    <row r="1" spans="1:9" ht="52.5" customHeight="1" x14ac:dyDescent="0.25">
      <c r="A1" s="35" t="s">
        <v>27</v>
      </c>
      <c r="B1" s="36"/>
      <c r="C1" s="36"/>
      <c r="D1" s="36"/>
      <c r="E1" s="36"/>
      <c r="F1" s="36"/>
      <c r="G1" s="37"/>
    </row>
    <row r="2" spans="1:9" ht="22.5" customHeight="1" x14ac:dyDescent="0.25">
      <c r="A2" s="11" t="s">
        <v>18</v>
      </c>
      <c r="B2" s="10" t="s">
        <v>12</v>
      </c>
      <c r="C2" s="10" t="s">
        <v>13</v>
      </c>
      <c r="D2" s="8" t="s">
        <v>14</v>
      </c>
      <c r="E2" s="10" t="s">
        <v>15</v>
      </c>
      <c r="F2" s="10" t="s">
        <v>16</v>
      </c>
      <c r="G2" s="12" t="s">
        <v>17</v>
      </c>
    </row>
    <row r="3" spans="1:9" s="9" customFormat="1" ht="124.5" customHeight="1" x14ac:dyDescent="0.25">
      <c r="A3" s="13">
        <v>1</v>
      </c>
      <c r="B3" s="3" t="s">
        <v>0</v>
      </c>
      <c r="C3" s="7" t="s">
        <v>30</v>
      </c>
      <c r="D3" s="16">
        <v>43</v>
      </c>
      <c r="E3" s="5" t="s">
        <v>19</v>
      </c>
      <c r="F3" s="4"/>
      <c r="G3" s="14">
        <f>D3*F3</f>
        <v>0</v>
      </c>
    </row>
    <row r="4" spans="1:9" s="9" customFormat="1" ht="108.75" customHeight="1" x14ac:dyDescent="0.25">
      <c r="A4" s="13">
        <v>2</v>
      </c>
      <c r="B4" s="3" t="s">
        <v>1</v>
      </c>
      <c r="C4" s="7" t="s">
        <v>31</v>
      </c>
      <c r="D4" s="16">
        <v>43</v>
      </c>
      <c r="E4" s="5" t="s">
        <v>19</v>
      </c>
      <c r="F4" s="4"/>
      <c r="G4" s="14">
        <f t="shared" ref="G4:G14" si="0">D4*F4</f>
        <v>0</v>
      </c>
    </row>
    <row r="5" spans="1:9" s="9" customFormat="1" ht="116.25" customHeight="1" x14ac:dyDescent="0.25">
      <c r="A5" s="13">
        <v>3</v>
      </c>
      <c r="B5" s="3" t="s">
        <v>2</v>
      </c>
      <c r="C5" s="7" t="s">
        <v>59</v>
      </c>
      <c r="D5" s="16">
        <v>20</v>
      </c>
      <c r="E5" s="5" t="s">
        <v>19</v>
      </c>
      <c r="F5" s="4"/>
      <c r="G5" s="14">
        <f t="shared" si="0"/>
        <v>0</v>
      </c>
    </row>
    <row r="6" spans="1:9" s="9" customFormat="1" ht="116.25" customHeight="1" x14ac:dyDescent="0.25">
      <c r="A6" s="13">
        <v>4</v>
      </c>
      <c r="B6" s="3" t="s">
        <v>3</v>
      </c>
      <c r="C6" s="7" t="s">
        <v>59</v>
      </c>
      <c r="D6" s="16">
        <v>20</v>
      </c>
      <c r="E6" s="5" t="s">
        <v>20</v>
      </c>
      <c r="F6" s="4"/>
      <c r="G6" s="14">
        <f t="shared" si="0"/>
        <v>0</v>
      </c>
    </row>
    <row r="7" spans="1:9" s="9" customFormat="1" ht="116.25" customHeight="1" x14ac:dyDescent="0.25">
      <c r="A7" s="13">
        <v>5</v>
      </c>
      <c r="B7" s="3" t="s">
        <v>8</v>
      </c>
      <c r="C7" s="7" t="s">
        <v>39</v>
      </c>
      <c r="D7" s="16">
        <v>1</v>
      </c>
      <c r="E7" s="5" t="s">
        <v>19</v>
      </c>
      <c r="F7" s="4"/>
      <c r="G7" s="14">
        <f t="shared" si="0"/>
        <v>0</v>
      </c>
      <c r="I7"/>
    </row>
    <row r="8" spans="1:9" s="9" customFormat="1" ht="116.25" customHeight="1" x14ac:dyDescent="0.25">
      <c r="A8" s="13">
        <v>6</v>
      </c>
      <c r="B8" s="3" t="s">
        <v>4</v>
      </c>
      <c r="C8" s="7" t="s">
        <v>37</v>
      </c>
      <c r="D8" s="16">
        <v>500</v>
      </c>
      <c r="E8" s="5" t="s">
        <v>28</v>
      </c>
      <c r="F8" s="4"/>
      <c r="G8" s="14">
        <f t="shared" si="0"/>
        <v>0</v>
      </c>
    </row>
    <row r="9" spans="1:9" s="9" customFormat="1" ht="116.25" customHeight="1" x14ac:dyDescent="0.25">
      <c r="A9" s="13">
        <v>7</v>
      </c>
      <c r="B9" s="3" t="s">
        <v>7</v>
      </c>
      <c r="C9" s="7" t="s">
        <v>40</v>
      </c>
      <c r="D9" s="16">
        <v>500</v>
      </c>
      <c r="E9" s="5" t="s">
        <v>19</v>
      </c>
      <c r="F9" s="4"/>
      <c r="G9" s="14">
        <f t="shared" si="0"/>
        <v>0</v>
      </c>
    </row>
    <row r="10" spans="1:9" s="9" customFormat="1" ht="116.25" customHeight="1" x14ac:dyDescent="0.25">
      <c r="A10" s="13">
        <v>8</v>
      </c>
      <c r="B10" s="3" t="s">
        <v>6</v>
      </c>
      <c r="C10" s="7" t="s">
        <v>57</v>
      </c>
      <c r="D10" s="16">
        <v>1</v>
      </c>
      <c r="E10" s="5" t="s">
        <v>22</v>
      </c>
      <c r="F10" s="4"/>
      <c r="G10" s="14">
        <f t="shared" si="0"/>
        <v>0</v>
      </c>
    </row>
    <row r="11" spans="1:9" s="9" customFormat="1" ht="116.25" customHeight="1" x14ac:dyDescent="0.25">
      <c r="A11" s="13">
        <v>9</v>
      </c>
      <c r="B11" s="3" t="s">
        <v>5</v>
      </c>
      <c r="C11" s="7" t="s">
        <v>60</v>
      </c>
      <c r="D11" s="16">
        <v>500</v>
      </c>
      <c r="E11" s="5" t="s">
        <v>19</v>
      </c>
      <c r="F11" s="4"/>
      <c r="G11" s="14">
        <f t="shared" si="0"/>
        <v>0</v>
      </c>
    </row>
    <row r="12" spans="1:9" s="9" customFormat="1" ht="116.25" customHeight="1" x14ac:dyDescent="0.25">
      <c r="A12" s="13">
        <v>10</v>
      </c>
      <c r="B12" s="3" t="s">
        <v>9</v>
      </c>
      <c r="C12" s="7" t="s">
        <v>41</v>
      </c>
      <c r="D12" s="16">
        <v>2</v>
      </c>
      <c r="E12" s="5" t="s">
        <v>20</v>
      </c>
      <c r="F12" s="4"/>
      <c r="G12" s="14">
        <f t="shared" si="0"/>
        <v>0</v>
      </c>
    </row>
    <row r="13" spans="1:9" s="9" customFormat="1" ht="116.25" customHeight="1" x14ac:dyDescent="0.25">
      <c r="A13" s="13">
        <v>11</v>
      </c>
      <c r="B13" s="3" t="s">
        <v>10</v>
      </c>
      <c r="C13" s="7" t="s">
        <v>33</v>
      </c>
      <c r="D13" s="16">
        <v>1</v>
      </c>
      <c r="E13" s="5" t="s">
        <v>19</v>
      </c>
      <c r="F13" s="4"/>
      <c r="G13" s="14">
        <f t="shared" si="0"/>
        <v>0</v>
      </c>
    </row>
    <row r="14" spans="1:9" s="9" customFormat="1" ht="116.25" customHeight="1" x14ac:dyDescent="0.25">
      <c r="A14" s="13">
        <v>12</v>
      </c>
      <c r="B14" s="3" t="s">
        <v>11</v>
      </c>
      <c r="C14" s="7" t="s">
        <v>58</v>
      </c>
      <c r="D14" s="16">
        <v>5</v>
      </c>
      <c r="E14" s="5" t="s">
        <v>20</v>
      </c>
      <c r="F14" s="4"/>
      <c r="G14" s="14">
        <f t="shared" si="0"/>
        <v>0</v>
      </c>
    </row>
    <row r="15" spans="1:9" s="9" customFormat="1" ht="116.25" customHeight="1" x14ac:dyDescent="0.25">
      <c r="A15" s="13">
        <v>13</v>
      </c>
      <c r="B15" s="17" t="s">
        <v>25</v>
      </c>
      <c r="C15" s="7" t="s">
        <v>38</v>
      </c>
      <c r="D15" s="16">
        <v>2</v>
      </c>
      <c r="E15" s="5" t="s">
        <v>20</v>
      </c>
      <c r="F15" s="4"/>
      <c r="G15" s="14">
        <f t="shared" ref="G15:G17" si="1">D15*F15</f>
        <v>0</v>
      </c>
    </row>
    <row r="16" spans="1:9" s="9" customFormat="1" ht="116.25" customHeight="1" x14ac:dyDescent="0.25">
      <c r="A16" s="13">
        <v>14</v>
      </c>
      <c r="B16" s="17" t="s">
        <v>23</v>
      </c>
      <c r="C16" s="7" t="s">
        <v>35</v>
      </c>
      <c r="D16" s="16">
        <v>10</v>
      </c>
      <c r="E16" s="5" t="s">
        <v>20</v>
      </c>
      <c r="F16" s="4"/>
      <c r="G16" s="14">
        <f t="shared" si="1"/>
        <v>0</v>
      </c>
    </row>
    <row r="17" spans="1:7" s="9" customFormat="1" ht="116.25" customHeight="1" x14ac:dyDescent="0.25">
      <c r="A17" s="13">
        <v>15</v>
      </c>
      <c r="B17" s="17" t="s">
        <v>24</v>
      </c>
      <c r="C17" s="26" t="s">
        <v>36</v>
      </c>
      <c r="D17" s="16">
        <v>5</v>
      </c>
      <c r="E17" s="5" t="s">
        <v>20</v>
      </c>
      <c r="F17" s="4"/>
      <c r="G17" s="14">
        <f t="shared" si="1"/>
        <v>0</v>
      </c>
    </row>
    <row r="18" spans="1:7" s="9" customFormat="1" ht="24.95" customHeight="1" x14ac:dyDescent="0.25">
      <c r="A18" s="15"/>
      <c r="B18" s="24" t="s">
        <v>26</v>
      </c>
      <c r="C18" s="6"/>
      <c r="D18" s="15"/>
      <c r="E18" s="1"/>
      <c r="F18" s="2"/>
      <c r="G18" s="25">
        <f>SUM(G3:G17)</f>
        <v>0</v>
      </c>
    </row>
    <row r="19" spans="1:7" s="9" customFormat="1" ht="24.95" customHeight="1" x14ac:dyDescent="0.25">
      <c r="A19" s="18"/>
      <c r="B19" s="19"/>
      <c r="C19" s="20"/>
      <c r="D19" s="18"/>
      <c r="E19" s="21"/>
      <c r="F19" s="22"/>
      <c r="G19" s="23"/>
    </row>
  </sheetData>
  <autoFilter ref="A2:G17"/>
  <mergeCells count="1">
    <mergeCell ref="A1:G1"/>
  </mergeCells>
  <pageMargins left="0.2" right="0.2" top="0.5" bottom="0.5" header="0.3" footer="0.3"/>
  <pageSetup scale="8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"/>
  <sheetViews>
    <sheetView topLeftCell="A4" workbookViewId="0">
      <selection activeCell="C11" sqref="C11"/>
    </sheetView>
  </sheetViews>
  <sheetFormatPr defaultRowHeight="15" x14ac:dyDescent="0.25"/>
  <cols>
    <col min="1" max="1" width="5.5703125" customWidth="1"/>
    <col min="2" max="2" width="39.28515625" bestFit="1" customWidth="1"/>
    <col min="3" max="3" width="27.42578125" bestFit="1" customWidth="1"/>
    <col min="4" max="4" width="9.42578125" customWidth="1"/>
    <col min="5" max="5" width="7.5703125" bestFit="1" customWidth="1"/>
    <col min="6" max="9" width="10.42578125" customWidth="1"/>
    <col min="10" max="10" width="12.42578125" customWidth="1"/>
    <col min="12" max="12" width="13.28515625" customWidth="1"/>
    <col min="13" max="13" width="11" customWidth="1"/>
    <col min="15" max="15" width="13.28515625" customWidth="1"/>
    <col min="16" max="16" width="11" customWidth="1"/>
  </cols>
  <sheetData>
    <row r="1" spans="1:18" ht="15.75" thickBot="1" x14ac:dyDescent="0.3"/>
    <row r="2" spans="1:18" x14ac:dyDescent="0.25">
      <c r="F2" s="38" t="s">
        <v>42</v>
      </c>
      <c r="G2" s="39"/>
      <c r="H2" s="38" t="s">
        <v>43</v>
      </c>
      <c r="I2" s="40"/>
      <c r="J2" s="39"/>
      <c r="K2" s="38" t="s">
        <v>47</v>
      </c>
      <c r="L2" s="40"/>
      <c r="M2" s="39"/>
      <c r="N2" s="38" t="s">
        <v>54</v>
      </c>
      <c r="O2" s="40"/>
      <c r="P2" s="39"/>
    </row>
    <row r="3" spans="1:18" x14ac:dyDescent="0.25">
      <c r="A3" s="11" t="s">
        <v>18</v>
      </c>
      <c r="B3" s="10" t="s">
        <v>12</v>
      </c>
      <c r="C3" s="10" t="s">
        <v>13</v>
      </c>
      <c r="D3" s="8" t="s">
        <v>14</v>
      </c>
      <c r="E3" s="28" t="s">
        <v>15</v>
      </c>
      <c r="F3" s="11" t="s">
        <v>16</v>
      </c>
      <c r="G3" s="12" t="s">
        <v>17</v>
      </c>
      <c r="H3" s="11" t="s">
        <v>16</v>
      </c>
      <c r="I3" s="12" t="s">
        <v>17</v>
      </c>
      <c r="J3" s="12" t="s">
        <v>46</v>
      </c>
      <c r="K3" s="11" t="s">
        <v>16</v>
      </c>
      <c r="L3" s="12" t="s">
        <v>17</v>
      </c>
      <c r="M3" s="12" t="s">
        <v>46</v>
      </c>
      <c r="N3" s="11" t="s">
        <v>16</v>
      </c>
      <c r="O3" s="12" t="s">
        <v>17</v>
      </c>
      <c r="P3" s="12" t="s">
        <v>46</v>
      </c>
    </row>
    <row r="4" spans="1:18" ht="48" x14ac:dyDescent="0.25">
      <c r="A4" s="13">
        <v>1</v>
      </c>
      <c r="B4" s="3" t="s">
        <v>0</v>
      </c>
      <c r="C4" s="7" t="s">
        <v>30</v>
      </c>
      <c r="D4" s="16">
        <v>43</v>
      </c>
      <c r="E4" s="29" t="s">
        <v>19</v>
      </c>
      <c r="F4" s="31"/>
      <c r="G4" s="14">
        <f>D4*F4</f>
        <v>0</v>
      </c>
      <c r="H4" s="31">
        <v>62</v>
      </c>
      <c r="I4" s="14">
        <f>H4*D4</f>
        <v>2666</v>
      </c>
      <c r="J4" s="14"/>
      <c r="K4" s="31">
        <v>33.450000000000003</v>
      </c>
      <c r="L4" s="14">
        <f>K4*D4</f>
        <v>1438.3500000000001</v>
      </c>
      <c r="M4" s="27" t="s">
        <v>50</v>
      </c>
      <c r="N4" s="31">
        <v>125</v>
      </c>
      <c r="O4" s="14">
        <f>N4*D4</f>
        <v>5375</v>
      </c>
      <c r="P4" s="27" t="s">
        <v>55</v>
      </c>
    </row>
    <row r="5" spans="1:18" ht="60" x14ac:dyDescent="0.25">
      <c r="A5" s="13">
        <v>2</v>
      </c>
      <c r="B5" s="3" t="s">
        <v>1</v>
      </c>
      <c r="C5" s="7" t="s">
        <v>31</v>
      </c>
      <c r="D5" s="16">
        <v>43</v>
      </c>
      <c r="E5" s="29" t="s">
        <v>19</v>
      </c>
      <c r="F5" s="31"/>
      <c r="G5" s="14">
        <f t="shared" ref="G5:G18" si="0">D5*F5</f>
        <v>0</v>
      </c>
      <c r="H5" s="31">
        <v>51</v>
      </c>
      <c r="I5" s="14">
        <f t="shared" ref="I5:I18" si="1">H5*D5</f>
        <v>2193</v>
      </c>
      <c r="J5" s="14"/>
      <c r="K5" s="31">
        <v>25.52</v>
      </c>
      <c r="L5" s="14">
        <f t="shared" ref="L5:L18" si="2">K5*D5</f>
        <v>1097.3599999999999</v>
      </c>
      <c r="M5" s="27" t="s">
        <v>51</v>
      </c>
      <c r="N5" s="31"/>
      <c r="O5" s="14">
        <f t="shared" ref="O5:O18" si="3">N5*D5</f>
        <v>0</v>
      </c>
      <c r="P5" s="27"/>
    </row>
    <row r="6" spans="1:18" ht="84" x14ac:dyDescent="0.25">
      <c r="A6" s="13">
        <v>3</v>
      </c>
      <c r="B6" s="3" t="s">
        <v>2</v>
      </c>
      <c r="C6" s="7" t="s">
        <v>21</v>
      </c>
      <c r="D6" s="16">
        <v>20</v>
      </c>
      <c r="E6" s="29" t="s">
        <v>19</v>
      </c>
      <c r="F6" s="31"/>
      <c r="G6" s="14">
        <f t="shared" si="0"/>
        <v>0</v>
      </c>
      <c r="H6" s="31">
        <v>117</v>
      </c>
      <c r="I6" s="14">
        <f t="shared" si="1"/>
        <v>2340</v>
      </c>
      <c r="J6" s="14"/>
      <c r="K6" s="31">
        <v>39.5</v>
      </c>
      <c r="L6" s="14">
        <f t="shared" si="2"/>
        <v>790</v>
      </c>
      <c r="M6" s="27" t="s">
        <v>52</v>
      </c>
      <c r="N6" s="31">
        <v>175</v>
      </c>
      <c r="O6" s="14">
        <f t="shared" si="3"/>
        <v>3500</v>
      </c>
      <c r="P6" s="27" t="s">
        <v>56</v>
      </c>
    </row>
    <row r="7" spans="1:18" ht="24" x14ac:dyDescent="0.25">
      <c r="A7" s="13">
        <v>4</v>
      </c>
      <c r="B7" s="3" t="s">
        <v>3</v>
      </c>
      <c r="C7" s="7" t="s">
        <v>21</v>
      </c>
      <c r="D7" s="16">
        <v>20</v>
      </c>
      <c r="E7" s="29" t="s">
        <v>20</v>
      </c>
      <c r="F7" s="31"/>
      <c r="G7" s="14">
        <f t="shared" si="0"/>
        <v>0</v>
      </c>
      <c r="H7" s="31"/>
      <c r="I7" s="14">
        <f t="shared" si="1"/>
        <v>0</v>
      </c>
      <c r="J7" s="14"/>
      <c r="K7" s="31"/>
      <c r="L7" s="14">
        <f t="shared" si="2"/>
        <v>0</v>
      </c>
      <c r="M7" s="27"/>
      <c r="N7" s="31">
        <v>254</v>
      </c>
      <c r="O7" s="14">
        <f t="shared" si="3"/>
        <v>5080</v>
      </c>
      <c r="P7" s="27" t="s">
        <v>56</v>
      </c>
    </row>
    <row r="8" spans="1:18" ht="60" x14ac:dyDescent="0.25">
      <c r="A8" s="13">
        <v>5</v>
      </c>
      <c r="B8" s="3" t="s">
        <v>8</v>
      </c>
      <c r="C8" s="7" t="s">
        <v>39</v>
      </c>
      <c r="D8" s="16">
        <v>1</v>
      </c>
      <c r="E8" s="29" t="s">
        <v>19</v>
      </c>
      <c r="F8" s="31"/>
      <c r="G8" s="14">
        <f t="shared" si="0"/>
        <v>0</v>
      </c>
      <c r="H8" s="31">
        <v>98</v>
      </c>
      <c r="I8" s="14">
        <f t="shared" si="1"/>
        <v>98</v>
      </c>
      <c r="J8" s="27" t="s">
        <v>44</v>
      </c>
      <c r="K8" s="31"/>
      <c r="L8" s="14">
        <f t="shared" si="2"/>
        <v>0</v>
      </c>
      <c r="M8" s="27"/>
      <c r="N8" s="31"/>
      <c r="O8" s="14">
        <f t="shared" si="3"/>
        <v>0</v>
      </c>
      <c r="P8" s="27"/>
    </row>
    <row r="9" spans="1:18" x14ac:dyDescent="0.25">
      <c r="A9" s="13">
        <v>6</v>
      </c>
      <c r="B9" s="3" t="s">
        <v>4</v>
      </c>
      <c r="C9" s="7" t="s">
        <v>37</v>
      </c>
      <c r="D9" s="16">
        <v>500</v>
      </c>
      <c r="E9" s="29" t="s">
        <v>28</v>
      </c>
      <c r="F9" s="31"/>
      <c r="G9" s="14">
        <f t="shared" si="0"/>
        <v>0</v>
      </c>
      <c r="H9" s="31">
        <v>6.55</v>
      </c>
      <c r="I9" s="14">
        <f t="shared" si="1"/>
        <v>3275</v>
      </c>
      <c r="J9" s="14"/>
      <c r="K9" s="31"/>
      <c r="L9" s="14">
        <f t="shared" si="2"/>
        <v>0</v>
      </c>
      <c r="M9" s="27"/>
      <c r="N9" s="31"/>
      <c r="O9" s="14">
        <f t="shared" si="3"/>
        <v>0</v>
      </c>
      <c r="P9" s="27"/>
    </row>
    <row r="10" spans="1:18" ht="24" x14ac:dyDescent="0.25">
      <c r="A10" s="13">
        <v>7</v>
      </c>
      <c r="B10" s="3" t="s">
        <v>7</v>
      </c>
      <c r="C10" s="7" t="s">
        <v>40</v>
      </c>
      <c r="D10" s="16">
        <v>500</v>
      </c>
      <c r="E10" s="29" t="s">
        <v>19</v>
      </c>
      <c r="F10" s="31"/>
      <c r="G10" s="14">
        <f t="shared" si="0"/>
        <v>0</v>
      </c>
      <c r="H10" s="31"/>
      <c r="I10" s="14">
        <f t="shared" si="1"/>
        <v>0</v>
      </c>
      <c r="J10" s="14"/>
      <c r="K10" s="31"/>
      <c r="L10" s="14">
        <f t="shared" si="2"/>
        <v>0</v>
      </c>
      <c r="M10" s="27"/>
      <c r="N10" s="31">
        <v>12</v>
      </c>
      <c r="O10" s="14">
        <f t="shared" si="3"/>
        <v>6000</v>
      </c>
      <c r="P10" s="27"/>
      <c r="R10">
        <f>250/0.98</f>
        <v>255.10204081632654</v>
      </c>
    </row>
    <row r="11" spans="1:18" ht="24" x14ac:dyDescent="0.25">
      <c r="A11" s="13">
        <v>8</v>
      </c>
      <c r="B11" s="3" t="s">
        <v>6</v>
      </c>
      <c r="C11" s="7" t="s">
        <v>29</v>
      </c>
      <c r="D11" s="16">
        <v>1</v>
      </c>
      <c r="E11" s="29" t="s">
        <v>22</v>
      </c>
      <c r="F11" s="31"/>
      <c r="G11" s="14">
        <f t="shared" si="0"/>
        <v>0</v>
      </c>
      <c r="H11" s="31">
        <v>17</v>
      </c>
      <c r="I11" s="14">
        <f t="shared" si="1"/>
        <v>17</v>
      </c>
      <c r="J11" s="14" t="s">
        <v>45</v>
      </c>
      <c r="K11" s="31"/>
      <c r="L11" s="14">
        <f t="shared" si="2"/>
        <v>0</v>
      </c>
      <c r="M11" s="27"/>
      <c r="N11" s="31"/>
      <c r="O11" s="14">
        <f t="shared" si="3"/>
        <v>0</v>
      </c>
      <c r="P11" s="27"/>
    </row>
    <row r="12" spans="1:18" ht="60" x14ac:dyDescent="0.25">
      <c r="A12" s="13">
        <v>9</v>
      </c>
      <c r="B12" s="3" t="s">
        <v>5</v>
      </c>
      <c r="C12" s="7" t="s">
        <v>32</v>
      </c>
      <c r="D12" s="16">
        <v>500</v>
      </c>
      <c r="E12" s="29" t="s">
        <v>19</v>
      </c>
      <c r="F12" s="31"/>
      <c r="G12" s="14">
        <f t="shared" si="0"/>
        <v>0</v>
      </c>
      <c r="H12" s="31">
        <v>1.9</v>
      </c>
      <c r="I12" s="14">
        <f t="shared" si="1"/>
        <v>950</v>
      </c>
      <c r="J12" s="14"/>
      <c r="K12" s="31"/>
      <c r="L12" s="14">
        <f t="shared" si="2"/>
        <v>0</v>
      </c>
      <c r="M12" s="27" t="s">
        <v>53</v>
      </c>
      <c r="N12" s="31">
        <v>1.1000000000000001</v>
      </c>
      <c r="O12" s="14">
        <f t="shared" si="3"/>
        <v>550</v>
      </c>
      <c r="P12" s="27"/>
      <c r="R12">
        <v>255.102</v>
      </c>
    </row>
    <row r="13" spans="1:18" ht="24" x14ac:dyDescent="0.25">
      <c r="A13" s="13">
        <v>10</v>
      </c>
      <c r="B13" s="3" t="s">
        <v>9</v>
      </c>
      <c r="C13" s="7" t="s">
        <v>41</v>
      </c>
      <c r="D13" s="16">
        <v>2</v>
      </c>
      <c r="E13" s="29" t="s">
        <v>20</v>
      </c>
      <c r="F13" s="31"/>
      <c r="G13" s="14">
        <f t="shared" si="0"/>
        <v>0</v>
      </c>
      <c r="H13" s="31"/>
      <c r="I13" s="14">
        <f t="shared" si="1"/>
        <v>0</v>
      </c>
      <c r="J13" s="14"/>
      <c r="K13" s="31"/>
      <c r="L13" s="14">
        <f t="shared" si="2"/>
        <v>0</v>
      </c>
      <c r="M13" s="27"/>
      <c r="N13" s="31">
        <v>85</v>
      </c>
      <c r="O13" s="14">
        <f t="shared" si="3"/>
        <v>170</v>
      </c>
      <c r="P13" s="27"/>
    </row>
    <row r="14" spans="1:18" ht="36" x14ac:dyDescent="0.25">
      <c r="A14" s="13">
        <v>11</v>
      </c>
      <c r="B14" s="3" t="s">
        <v>10</v>
      </c>
      <c r="C14" s="7" t="s">
        <v>33</v>
      </c>
      <c r="D14" s="16">
        <v>1</v>
      </c>
      <c r="E14" s="29" t="s">
        <v>19</v>
      </c>
      <c r="F14" s="31"/>
      <c r="G14" s="14">
        <f t="shared" si="0"/>
        <v>0</v>
      </c>
      <c r="H14" s="31">
        <v>32</v>
      </c>
      <c r="I14" s="14">
        <f t="shared" si="1"/>
        <v>32</v>
      </c>
      <c r="J14" s="14"/>
      <c r="K14" s="31">
        <v>20.9</v>
      </c>
      <c r="L14" s="14">
        <f t="shared" si="2"/>
        <v>20.9</v>
      </c>
      <c r="M14" s="27" t="s">
        <v>48</v>
      </c>
      <c r="N14" s="31"/>
      <c r="O14" s="14">
        <f t="shared" si="3"/>
        <v>0</v>
      </c>
      <c r="P14" s="27"/>
    </row>
    <row r="15" spans="1:18" ht="24" x14ac:dyDescent="0.25">
      <c r="A15" s="13">
        <v>12</v>
      </c>
      <c r="B15" s="3" t="s">
        <v>11</v>
      </c>
      <c r="C15" s="7" t="s">
        <v>34</v>
      </c>
      <c r="D15" s="16">
        <v>5</v>
      </c>
      <c r="E15" s="29" t="s">
        <v>20</v>
      </c>
      <c r="F15" s="31"/>
      <c r="G15" s="14">
        <f t="shared" si="0"/>
        <v>0</v>
      </c>
      <c r="H15" s="31"/>
      <c r="I15" s="14">
        <f t="shared" si="1"/>
        <v>0</v>
      </c>
      <c r="J15" s="14"/>
      <c r="K15" s="31"/>
      <c r="L15" s="14">
        <f t="shared" si="2"/>
        <v>0</v>
      </c>
      <c r="M15" s="27"/>
      <c r="N15" s="31">
        <v>82</v>
      </c>
      <c r="O15" s="14">
        <f t="shared" si="3"/>
        <v>410</v>
      </c>
      <c r="P15" s="27" t="s">
        <v>55</v>
      </c>
    </row>
    <row r="16" spans="1:18" x14ac:dyDescent="0.25">
      <c r="A16" s="13">
        <v>13</v>
      </c>
      <c r="B16" s="17" t="s">
        <v>25</v>
      </c>
      <c r="C16" s="7" t="s">
        <v>38</v>
      </c>
      <c r="D16" s="16">
        <v>2</v>
      </c>
      <c r="E16" s="29" t="s">
        <v>20</v>
      </c>
      <c r="F16" s="31">
        <v>50</v>
      </c>
      <c r="G16" s="14">
        <f t="shared" si="0"/>
        <v>100</v>
      </c>
      <c r="H16" s="31"/>
      <c r="I16" s="14">
        <f t="shared" si="1"/>
        <v>0</v>
      </c>
      <c r="J16" s="14"/>
      <c r="K16" s="31"/>
      <c r="L16" s="14">
        <f t="shared" si="2"/>
        <v>0</v>
      </c>
      <c r="M16" s="27"/>
      <c r="N16" s="31">
        <v>120</v>
      </c>
      <c r="O16" s="14">
        <f t="shared" si="3"/>
        <v>240</v>
      </c>
      <c r="P16" s="27"/>
    </row>
    <row r="17" spans="1:16" ht="36" x14ac:dyDescent="0.25">
      <c r="A17" s="13">
        <v>14</v>
      </c>
      <c r="B17" s="17" t="s">
        <v>23</v>
      </c>
      <c r="C17" s="7" t="s">
        <v>35</v>
      </c>
      <c r="D17" s="16">
        <v>10</v>
      </c>
      <c r="E17" s="29" t="s">
        <v>20</v>
      </c>
      <c r="F17" s="31">
        <v>8</v>
      </c>
      <c r="G17" s="14">
        <f t="shared" si="0"/>
        <v>80</v>
      </c>
      <c r="H17" s="31">
        <v>26</v>
      </c>
      <c r="I17" s="14">
        <f t="shared" si="1"/>
        <v>260</v>
      </c>
      <c r="J17" s="14"/>
      <c r="K17" s="31">
        <v>5.2</v>
      </c>
      <c r="L17" s="14">
        <f t="shared" si="2"/>
        <v>52</v>
      </c>
      <c r="M17" s="27" t="s">
        <v>49</v>
      </c>
      <c r="N17" s="31">
        <v>17</v>
      </c>
      <c r="O17" s="14">
        <f t="shared" si="3"/>
        <v>170</v>
      </c>
      <c r="P17" s="27"/>
    </row>
    <row r="18" spans="1:16" x14ac:dyDescent="0.25">
      <c r="A18" s="13">
        <v>15</v>
      </c>
      <c r="B18" s="17" t="s">
        <v>24</v>
      </c>
      <c r="C18" s="26" t="s">
        <v>36</v>
      </c>
      <c r="D18" s="16">
        <v>5</v>
      </c>
      <c r="E18" s="29" t="s">
        <v>20</v>
      </c>
      <c r="F18" s="31">
        <v>23</v>
      </c>
      <c r="G18" s="14">
        <f t="shared" si="0"/>
        <v>115</v>
      </c>
      <c r="H18" s="31"/>
      <c r="I18" s="14">
        <f t="shared" si="1"/>
        <v>0</v>
      </c>
      <c r="J18" s="14"/>
      <c r="K18" s="31"/>
      <c r="L18" s="14">
        <f t="shared" si="2"/>
        <v>0</v>
      </c>
      <c r="M18" s="27"/>
      <c r="N18" s="31">
        <v>34</v>
      </c>
      <c r="O18" s="14">
        <f t="shared" si="3"/>
        <v>170</v>
      </c>
      <c r="P18" s="27"/>
    </row>
    <row r="19" spans="1:16" ht="15.75" thickBot="1" x14ac:dyDescent="0.3">
      <c r="A19" s="15"/>
      <c r="B19" s="24" t="s">
        <v>26</v>
      </c>
      <c r="C19" s="6"/>
      <c r="D19" s="15"/>
      <c r="E19" s="30"/>
      <c r="F19" s="32"/>
      <c r="G19" s="33">
        <f>SUM(G4:G18)</f>
        <v>295</v>
      </c>
      <c r="H19" s="32"/>
      <c r="I19" s="34">
        <f>SUM(I4:I18)</f>
        <v>11831</v>
      </c>
      <c r="J19" s="33"/>
      <c r="K19" s="32"/>
      <c r="L19" s="34">
        <f>SUM(L4:L18)</f>
        <v>3398.61</v>
      </c>
      <c r="M19" s="33"/>
      <c r="N19" s="32"/>
      <c r="O19" s="34">
        <f>SUM(O4:O18)</f>
        <v>21665</v>
      </c>
      <c r="P19" s="33"/>
    </row>
  </sheetData>
  <mergeCells count="4">
    <mergeCell ref="F2:G2"/>
    <mergeCell ref="H2:J2"/>
    <mergeCell ref="K2:M2"/>
    <mergeCell ref="N2:P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GST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Mikheil Iashaghashvili</dc:creator>
  <cp:lastModifiedBy>Ketevan Kandelaki</cp:lastModifiedBy>
  <cp:lastPrinted>2018-03-14T05:48:44Z</cp:lastPrinted>
  <dcterms:created xsi:type="dcterms:W3CDTF">2018-03-09T14:06:58Z</dcterms:created>
  <dcterms:modified xsi:type="dcterms:W3CDTF">2019-03-01T09:27:17Z</dcterms:modified>
</cp:coreProperties>
</file>